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3" i="1" l="1"/>
  <c r="D64" i="1"/>
  <c r="C64" i="1"/>
  <c r="D32" i="1"/>
  <c r="C32" i="1"/>
  <c r="D27" i="1"/>
  <c r="C27" i="1"/>
  <c r="C22" i="1"/>
  <c r="D25" i="1"/>
  <c r="C25" i="1"/>
  <c r="D29" i="1"/>
  <c r="C29" i="1"/>
  <c r="D23" i="1"/>
  <c r="C23" i="1"/>
  <c r="D76" i="1" l="1"/>
  <c r="C76" i="1"/>
  <c r="D74" i="1"/>
  <c r="D73" i="1" s="1"/>
  <c r="C74" i="1"/>
  <c r="C73" i="1" s="1"/>
  <c r="D71" i="1"/>
  <c r="D70" i="1" s="1"/>
  <c r="C71" i="1"/>
  <c r="C70" i="1" s="1"/>
  <c r="D66" i="1"/>
  <c r="D63" i="1" s="1"/>
  <c r="C66" i="1"/>
  <c r="D60" i="1"/>
  <c r="C60" i="1"/>
  <c r="D58" i="1"/>
  <c r="C58" i="1"/>
  <c r="D57" i="1"/>
  <c r="C57" i="1"/>
  <c r="D55" i="1"/>
  <c r="D54" i="1" s="1"/>
  <c r="D53" i="1" s="1"/>
  <c r="C55" i="1"/>
  <c r="C54" i="1" s="1"/>
  <c r="C53" i="1" s="1"/>
  <c r="D51" i="1"/>
  <c r="D50" i="1" s="1"/>
  <c r="C51" i="1"/>
  <c r="C50" i="1" s="1"/>
  <c r="D48" i="1"/>
  <c r="C48" i="1"/>
  <c r="D46" i="1"/>
  <c r="D45" i="1" s="1"/>
  <c r="C46" i="1"/>
  <c r="C45" i="1" s="1"/>
  <c r="D44" i="1"/>
  <c r="C44" i="1"/>
  <c r="D42" i="1"/>
  <c r="C42" i="1"/>
  <c r="D40" i="1"/>
  <c r="C40" i="1"/>
  <c r="D37" i="1"/>
  <c r="C37" i="1"/>
  <c r="D31" i="1"/>
  <c r="C31" i="1"/>
  <c r="C21" i="1"/>
  <c r="D17" i="1"/>
  <c r="D16" i="1" s="1"/>
  <c r="C17" i="1"/>
  <c r="C16" i="1" s="1"/>
  <c r="D39" i="1" l="1"/>
  <c r="D36" i="1" s="1"/>
  <c r="D22" i="1"/>
  <c r="D21" i="1" s="1"/>
  <c r="C39" i="1"/>
  <c r="C36" i="1" s="1"/>
  <c r="C15" i="1" s="1"/>
  <c r="C69" i="1"/>
  <c r="C68" i="1" s="1"/>
  <c r="D69" i="1"/>
  <c r="D68" i="1" s="1"/>
  <c r="D15" i="1" l="1"/>
  <c r="D78" i="1" s="1"/>
  <c r="C78" i="1"/>
</calcChain>
</file>

<file path=xl/sharedStrings.xml><?xml version="1.0" encoding="utf-8"?>
<sst xmlns="http://schemas.openxmlformats.org/spreadsheetml/2006/main" count="133" uniqueCount="133">
  <si>
    <t>рублей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</si>
  <si>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</si>
  <si>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</si>
  <si>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</si>
  <si>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</si>
  <si>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</si>
  <si>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</si>
  <si>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</si>
  <si>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</si>
  <si>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</si>
  <si>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</si>
  <si>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</si>
  <si>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</si>
  <si>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</si>
  <si>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</si>
  <si>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</si>
  <si>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</si>
  <si>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</si>
  <si>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</si>
  <si>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</si>
  <si>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</si>
  <si>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</si>
  <si>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</si>
  <si>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</si>
  <si>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</si>
  <si>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</si>
  <si>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</si>
  <si>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</si>
  <si>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</si>
  <si>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</si>
  <si>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</si>
  <si>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</si>
  <si>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</si>
  <si>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</si>
  <si>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</si>
  <si>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</si>
  <si>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</si>
  <si>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</si>
  <si>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</si>
  <si>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</si>
  <si>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</si>
  <si>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</si>
  <si>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</si>
  <si>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</si>
  <si>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</si>
  <si>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</si>
  <si>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</si>
  <si>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</si>
  <si>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</si>
  <si>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</si>
  <si>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</si>
  <si>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</si>
  <si>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</si>
  <si>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</si>
  <si>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</si>
  <si>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</si>
  <si>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</si>
  <si>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</si>
  <si>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</si>
  <si>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</si>
  <si>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</si>
  <si>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</si>
  <si>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</si>
  <si>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</si>
  <si>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</si>
  <si>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</si>
  <si>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</si>
  <si>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</si>
  <si>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</si>
  <si>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</si>
  <si>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</si>
  <si>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</si>
  <si>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</si>
  <si>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</si>
  <si>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</si>
  <si>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</si>
  <si>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</si>
  <si>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</si>
  <si>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</si>
  <si>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</si>
  <si>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</si>
  <si>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</si>
  <si>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</si>
  <si>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</si>
  <si>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</si>
  <si>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Исполнено</t>
  </si>
  <si>
    <t xml:space="preserve">Прочие субсидии </t>
  </si>
  <si>
    <t>Прочие субсидии бюджетам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</si>
  <si>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</si>
  <si>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</si>
  <si>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Сумма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</si>
  <si>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</si>
  <si>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</si>
  <si>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</si>
  <si>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1 05 00000 00 0000 000</t>
  </si>
  <si>
    <t>НАЛОГИ НА СОВОКУПНЫЙ ДОХОД</t>
  </si>
  <si>
    <t>1 16 51000 02 0000 140</t>
  </si>
  <si>
    <t>1 14 06013 13 0000 430</t>
  </si>
  <si>
    <t>1 14 06000 00 0000 430</t>
  </si>
  <si>
    <t>Исполнение бюджета  муниципального образования - Новомичуринское городское поселение Пронского муниципального района по доходам за 2019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</si>
  <si>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</si>
  <si>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</si>
  <si>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</si>
  <si>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</si>
  <si>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</si>
  <si>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</si>
  <si>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</si>
  <si>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</si>
  <si>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</si>
  <si>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</si>
  <si>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</si>
  <si>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</si>
  <si>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</si>
  <si>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</si>
  <si>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</si>
  <si>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</si>
  <si>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</si>
  <si>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</si>
  <si>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</si>
  <si>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</si>
  <si>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2 02 20000 00 0000 150</t>
  </si>
  <si>
    <t>2 02 29999 00 0000 150</t>
  </si>
  <si>
    <t>2 02 29999 13 0000 150</t>
  </si>
  <si>
    <t>2 02 30000 00 0000 150</t>
  </si>
  <si>
    <t>2 02 30024 00 0000 150</t>
  </si>
  <si>
    <t>2 02 30024 13 0000 150</t>
  </si>
  <si>
    <t>2 02 35118 00 0000 150</t>
  </si>
  <si>
    <t>2 02 35118 13 0000 150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</si>
  <si>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</si>
  <si>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</si>
  <si>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</si>
  <si>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2 16 51040 02 0000 140</t>
  </si>
  <si>
    <t>1 05 01050 01 0000 110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</si>
</sst>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6" fillId="17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0" borderId="8">
      <alignment horizontal="left" wrapText="1" indent="2"/>
    </xf>
  </cellStyleXfs>
  <cellXfs count="51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vertical="top" wrapText="1"/>
    </xf>
    <xf numFmtId="0" fontId="3" fillId="0" borderId="2" xfId="1" applyFont="1" applyBorder="1" applyAlignment="1">
      <alignment horizontal="justify" vertical="top" wrapText="1"/>
    </xf>
    <xf numFmtId="0" fontId="3" fillId="0" borderId="2" xfId="1" applyFont="1" applyBorder="1" applyAlignment="1">
      <alignment horizontal="left" vertical="top" wrapText="1"/>
    </xf>
    <xf numFmtId="49" fontId="3" fillId="16" borderId="2" xfId="1" applyNumberFormat="1" applyFont="1" applyFill="1" applyBorder="1" applyAlignment="1">
      <alignment horizontal="center" vertical="top"/>
    </xf>
    <xf numFmtId="0" fontId="3" fillId="16" borderId="2" xfId="1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justify" vertical="top" wrapText="1"/>
    </xf>
    <xf numFmtId="0" fontId="3" fillId="15" borderId="2" xfId="1" applyFont="1" applyFill="1" applyBorder="1" applyAlignment="1">
      <alignment horizontal="left" vertical="top" wrapText="1"/>
    </xf>
    <xf numFmtId="49" fontId="7" fillId="16" borderId="2" xfId="1" applyNumberFormat="1" applyFont="1" applyFill="1" applyBorder="1" applyAlignment="1">
      <alignment horizontal="center" vertical="top"/>
    </xf>
    <xf numFmtId="0" fontId="7" fillId="16" borderId="2" xfId="1" applyNumberFormat="1" applyFont="1" applyFill="1" applyBorder="1" applyAlignment="1">
      <alignment horizontal="left" vertical="top" wrapText="1"/>
    </xf>
    <xf numFmtId="0" fontId="3" fillId="15" borderId="2" xfId="1" applyFont="1" applyFill="1" applyBorder="1" applyAlignment="1">
      <alignment horizontal="center" vertical="top"/>
    </xf>
    <xf numFmtId="0" fontId="7" fillId="15" borderId="2" xfId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0" borderId="2" xfId="1" applyFont="1" applyBorder="1" applyAlignment="1">
      <alignment horizontal="left" vertical="top" wrapText="1"/>
    </xf>
    <xf numFmtId="0" fontId="2" fillId="15" borderId="0" xfId="1" applyFill="1"/>
    <xf numFmtId="0" fontId="3" fillId="0" borderId="3" xfId="1" applyFont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7" fillId="0" borderId="2" xfId="1" applyFont="1" applyBorder="1" applyAlignment="1">
      <alignment vertical="top" wrapText="1"/>
    </xf>
    <xf numFmtId="4" fontId="7" fillId="0" borderId="2" xfId="1" applyNumberFormat="1" applyFont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vertical="top" wrapText="1"/>
    </xf>
    <xf numFmtId="4" fontId="7" fillId="0" borderId="2" xfId="1" applyNumberFormat="1" applyFont="1" applyFill="1" applyBorder="1" applyAlignment="1">
      <alignment horizontal="center" vertical="top" wrapText="1"/>
    </xf>
    <xf numFmtId="4" fontId="7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3" fillId="0" borderId="2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justify" vertical="top" wrapText="1"/>
    </xf>
    <xf numFmtId="4" fontId="7" fillId="15" borderId="2" xfId="1" applyNumberFormat="1" applyFont="1" applyFill="1" applyBorder="1" applyAlignment="1">
      <alignment horizontal="center" vertical="top" wrapText="1"/>
    </xf>
    <xf numFmtId="4" fontId="3" fillId="15" borderId="2" xfId="1" applyNumberFormat="1" applyFont="1" applyFill="1" applyBorder="1" applyAlignment="1">
      <alignment horizontal="center" vertical="top" wrapText="1"/>
    </xf>
    <xf numFmtId="0" fontId="3" fillId="0" borderId="9" xfId="1" applyFont="1" applyBorder="1" applyAlignment="1">
      <alignment horizontal="left" vertical="top" wrapText="1"/>
    </xf>
    <xf numFmtId="0" fontId="7" fillId="15" borderId="9" xfId="1" applyFont="1" applyFill="1" applyBorder="1" applyAlignment="1">
      <alignment horizontal="left" vertical="top" wrapText="1"/>
    </xf>
    <xf numFmtId="0" fontId="9" fillId="0" borderId="10" xfId="17" applyNumberFormat="1" applyFont="1" applyBorder="1" applyAlignment="1" applyProtection="1">
      <alignment vertical="top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xl30" xfId="17"/>
    <cellStyle name="Обычный" xfId="0" builtinId="0"/>
    <cellStyle name="Обычный 2" xfId="1"/>
    <cellStyle name="Обычный 3" xfId="14"/>
    <cellStyle name="Примечание 2" xfId="15"/>
    <cellStyle name="Примечание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1</xdr:col>
      <xdr:colOff>200025</xdr:colOff>
      <xdr:row>0</xdr:row>
      <xdr:rowOff>93344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43075" y="47625"/>
          <a:ext cx="20002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3095625</xdr:colOff>
      <xdr:row>0</xdr:row>
      <xdr:rowOff>57149</xdr:rowOff>
    </xdr:from>
    <xdr:to>
      <xdr:col>3</xdr:col>
      <xdr:colOff>1076325</xdr:colOff>
      <xdr:row>7</xdr:row>
      <xdr:rowOff>409574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838700" y="57149"/>
          <a:ext cx="3067050" cy="1762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Angsana New" panose="02020603050405020304" pitchFamily="18" charset="-34"/>
            </a:rPr>
            <a:t>Приложение № </a:t>
          </a:r>
          <a:r>
            <a:rPr lang="en-US" sz="1100" b="0" i="0" baseline="0"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1</a:t>
          </a:r>
          <a:endParaRPr lang="ru-RU" sz="1100">
            <a:effectLst/>
            <a:latin typeface="Times New Roman" panose="02020603050405020304" pitchFamily="18" charset="0"/>
            <a:cs typeface="Angsana New" panose="02020603050405020304" pitchFamily="18" charset="-34"/>
          </a:endParaRPr>
        </a:p>
        <a:p>
          <a:pPr rtl="0"/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Angsana New" panose="02020603050405020304" pitchFamily="18" charset="-34"/>
            </a:rPr>
            <a:t>к решению Совета депутатов Новомичуринского городского поселения "</a:t>
          </a:r>
          <a:r>
            <a:rPr lang="ru-RU" sz="1100">
              <a:effectLst/>
              <a:latin typeface="Times New Roman" panose="02020603050405020304" pitchFamily="18" charset="0"/>
              <a:ea typeface="+mn-ea"/>
              <a:cs typeface="Angsana New" panose="02020603050405020304" pitchFamily="18" charset="-34"/>
            </a:rPr>
            <a:t>Об исполнении бюджета муниципального образования – Новомичуринское городское поселение Пронского муниципального района за 2019 год</a:t>
          </a:r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Angsana New" panose="02020603050405020304" pitchFamily="18" charset="-34"/>
            </a:rPr>
            <a:t>"</a:t>
          </a:r>
          <a:r>
            <a:rPr lang="ru-RU" sz="1100" b="0" i="0">
              <a:effectLst/>
              <a:latin typeface="Times New Roman" panose="02020603050405020304" pitchFamily="18" charset="0"/>
              <a:ea typeface="+mn-ea"/>
              <a:cs typeface="Angsana New" panose="02020603050405020304" pitchFamily="18" charset="-34"/>
            </a:rPr>
            <a:t>от </a:t>
          </a:r>
          <a:r>
            <a:rPr lang="ru-RU" sz="1100" b="0" i="0">
              <a:effectLst/>
              <a:latin typeface="+mn-lt"/>
              <a:ea typeface="+mn-ea"/>
              <a:cs typeface="Angsana New" panose="02020603050405020304" pitchFamily="18" charset="-34"/>
            </a:rPr>
            <a:t> 25 августа 2020 года № 50</a:t>
          </a:r>
          <a:endParaRPr lang="ru-RU" sz="1100">
            <a:effectLst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D78" sqref="D78"/>
    </sheetView>
  </sheetViews>
  <sheetFormatPr defaultRowHeight="12.75" x14ac:dyDescent="0.2"/>
  <cols>
    <col min="1" max="1" width="26.140625" style="1" customWidth="1"/>
    <col min="2" max="2" width="59.42578125" style="1" customWidth="1"/>
    <col min="3" max="3" width="16.85546875" style="1" customWidth="1"/>
    <col min="4" max="4" width="17.28515625" style="1" customWidth="1"/>
    <col min="5" max="16384" width="9.140625" style="1"/>
  </cols>
  <sheetData>
    <row r="1" spans="1:4" customFormat="1" ht="15" x14ac:dyDescent="0.25"/>
    <row r="2" spans="1:4" customFormat="1" ht="15" x14ac:dyDescent="0.25"/>
    <row r="3" spans="1:4" customFormat="1" ht="15" x14ac:dyDescent="0.25"/>
    <row r="4" spans="1:4" customFormat="1" ht="15" x14ac:dyDescent="0.25"/>
    <row r="5" spans="1:4" customFormat="1" ht="15" x14ac:dyDescent="0.25"/>
    <row r="6" spans="1:4" customFormat="1" ht="15" x14ac:dyDescent="0.25"/>
    <row r="7" spans="1:4" customFormat="1" ht="21" customHeight="1" x14ac:dyDescent="0.25"/>
    <row r="8" spans="1:4" customFormat="1" ht="23.25" customHeight="1" x14ac:dyDescent="0.25"/>
    <row r="9" spans="1:4" ht="37.5" customHeight="1" x14ac:dyDescent="0.25">
      <c r="A9" s="50" t="s">
        <v>99</v>
      </c>
      <c r="B9" s="50"/>
      <c r="C9" s="50"/>
      <c r="D9" s="50"/>
    </row>
    <row r="10" spans="1:4" ht="14.25" customHeight="1" x14ac:dyDescent="0.2">
      <c r="A10" s="12"/>
      <c r="B10" s="12"/>
      <c r="C10" s="12"/>
    </row>
    <row r="11" spans="1:4" ht="14.25" customHeight="1" x14ac:dyDescent="0.25">
      <c r="A11" s="2"/>
      <c r="B11" s="3"/>
      <c r="D11" s="3" t="s">
        <v>0</v>
      </c>
    </row>
    <row r="12" spans="1:4" ht="12.75" customHeight="1" x14ac:dyDescent="0.2">
      <c r="A12" s="46" t="s">
        <v>1</v>
      </c>
      <c r="B12" s="46" t="s">
        <v>2</v>
      </c>
      <c r="C12" s="46" t="s">
        <v>90</v>
      </c>
      <c r="D12" s="49" t="s">
        <v>85</v>
      </c>
    </row>
    <row r="13" spans="1:4" ht="12.75" customHeight="1" x14ac:dyDescent="0.2">
      <c r="A13" s="47"/>
      <c r="B13" s="47"/>
      <c r="C13" s="47"/>
      <c r="D13" s="49"/>
    </row>
    <row r="14" spans="1:4" ht="21.75" customHeight="1" x14ac:dyDescent="0.2">
      <c r="A14" s="48"/>
      <c r="B14" s="48"/>
      <c r="C14" s="48"/>
      <c r="D14" s="49"/>
    </row>
    <row r="15" spans="1:4" ht="21.75" customHeight="1" x14ac:dyDescent="0.2">
      <c r="A15" s="13" t="s">
        <v>3</v>
      </c>
      <c r="B15" s="28" t="s">
        <v>4</v>
      </c>
      <c r="C15" s="29">
        <f>C16+C21+C36+C44+C53+C57+C31+C63</f>
        <v>91565449.609999999</v>
      </c>
      <c r="D15" s="29">
        <f>D16+D21+D36+D44+D53+D57+D31++D63</f>
        <v>86529215.360000014</v>
      </c>
    </row>
    <row r="16" spans="1:4" ht="17.25" customHeight="1" x14ac:dyDescent="0.2">
      <c r="A16" s="13" t="s">
        <v>5</v>
      </c>
      <c r="B16" s="15" t="s">
        <v>6</v>
      </c>
      <c r="C16" s="29">
        <f>C17</f>
        <v>27324485.109999999</v>
      </c>
      <c r="D16" s="29">
        <f>D17</f>
        <v>26005243.75</v>
      </c>
    </row>
    <row r="17" spans="1:4" ht="19.5" customHeight="1" x14ac:dyDescent="0.2">
      <c r="A17" s="13" t="s">
        <v>7</v>
      </c>
      <c r="B17" s="15" t="s">
        <v>8</v>
      </c>
      <c r="C17" s="29">
        <f>C18+C19+C20</f>
        <v>27324485.109999999</v>
      </c>
      <c r="D17" s="29">
        <f>D18+D19+D20</f>
        <v>26005243.75</v>
      </c>
    </row>
    <row r="18" spans="1:4" ht="102.75" customHeight="1" x14ac:dyDescent="0.2">
      <c r="A18" s="5" t="s">
        <v>9</v>
      </c>
      <c r="B18" s="30" t="s">
        <v>10</v>
      </c>
      <c r="C18" s="31">
        <v>27079485.109999999</v>
      </c>
      <c r="D18" s="31">
        <v>25752977.940000001</v>
      </c>
    </row>
    <row r="19" spans="1:4" ht="136.5" customHeight="1" x14ac:dyDescent="0.2">
      <c r="A19" s="5" t="s">
        <v>11</v>
      </c>
      <c r="B19" s="30" t="s">
        <v>100</v>
      </c>
      <c r="C19" s="31">
        <v>140000</v>
      </c>
      <c r="D19" s="31">
        <v>142331.35999999999</v>
      </c>
    </row>
    <row r="20" spans="1:4" ht="52.5" customHeight="1" x14ac:dyDescent="0.2">
      <c r="A20" s="5" t="s">
        <v>12</v>
      </c>
      <c r="B20" s="30" t="s">
        <v>13</v>
      </c>
      <c r="C20" s="31">
        <v>105000</v>
      </c>
      <c r="D20" s="31">
        <v>109934.45</v>
      </c>
    </row>
    <row r="21" spans="1:4" ht="48.75" customHeight="1" x14ac:dyDescent="0.2">
      <c r="A21" s="14" t="s">
        <v>14</v>
      </c>
      <c r="B21" s="32" t="s">
        <v>15</v>
      </c>
      <c r="C21" s="33">
        <f>C22</f>
        <v>1433156.5</v>
      </c>
      <c r="D21" s="34">
        <f>D22</f>
        <v>1428274.74</v>
      </c>
    </row>
    <row r="22" spans="1:4" ht="34.5" customHeight="1" x14ac:dyDescent="0.2">
      <c r="A22" s="5" t="s">
        <v>16</v>
      </c>
      <c r="B22" s="6" t="s">
        <v>17</v>
      </c>
      <c r="C22" s="31">
        <f>C23+C25+C27+C29</f>
        <v>1433156.5</v>
      </c>
      <c r="D22" s="31">
        <f>D23+D25+D27+D29</f>
        <v>1428274.74</v>
      </c>
    </row>
    <row r="23" spans="1:4" ht="98.25" customHeight="1" x14ac:dyDescent="0.2">
      <c r="A23" s="5" t="s">
        <v>18</v>
      </c>
      <c r="B23" s="6" t="s">
        <v>19</v>
      </c>
      <c r="C23" s="31">
        <f>C24</f>
        <v>656431.15</v>
      </c>
      <c r="D23" s="31">
        <f>D24</f>
        <v>650126.61</v>
      </c>
    </row>
    <row r="24" spans="1:4" ht="114.75" customHeight="1" x14ac:dyDescent="0.2">
      <c r="A24" s="5" t="s">
        <v>101</v>
      </c>
      <c r="B24" s="6" t="s">
        <v>102</v>
      </c>
      <c r="C24" s="31">
        <v>656431.15</v>
      </c>
      <c r="D24" s="35">
        <v>650126.61</v>
      </c>
    </row>
    <row r="25" spans="1:4" ht="98.25" customHeight="1" x14ac:dyDescent="0.2">
      <c r="A25" s="6" t="s">
        <v>20</v>
      </c>
      <c r="B25" s="6" t="s">
        <v>21</v>
      </c>
      <c r="C25" s="31">
        <f>C26</f>
        <v>4460.47</v>
      </c>
      <c r="D25" s="31">
        <f>D26</f>
        <v>4778.6000000000004</v>
      </c>
    </row>
    <row r="26" spans="1:4" s="24" customFormat="1" ht="151.5" customHeight="1" x14ac:dyDescent="0.2">
      <c r="A26" s="6" t="s">
        <v>103</v>
      </c>
      <c r="B26" s="25" t="s">
        <v>104</v>
      </c>
      <c r="C26" s="31">
        <v>4460.47</v>
      </c>
      <c r="D26" s="36">
        <v>4778.6000000000004</v>
      </c>
    </row>
    <row r="27" spans="1:4" s="24" customFormat="1" ht="95.25" customHeight="1" x14ac:dyDescent="0.2">
      <c r="A27" s="26" t="s">
        <v>22</v>
      </c>
      <c r="B27" s="37" t="s">
        <v>23</v>
      </c>
      <c r="C27" s="31">
        <f>C28</f>
        <v>865630.1</v>
      </c>
      <c r="D27" s="31">
        <f>D28</f>
        <v>868571.35</v>
      </c>
    </row>
    <row r="28" spans="1:4" ht="130.5" customHeight="1" x14ac:dyDescent="0.2">
      <c r="A28" s="26" t="s">
        <v>105</v>
      </c>
      <c r="B28" s="37" t="s">
        <v>106</v>
      </c>
      <c r="C28" s="31">
        <v>865630.1</v>
      </c>
      <c r="D28" s="36">
        <v>868571.35</v>
      </c>
    </row>
    <row r="29" spans="1:4" ht="100.5" customHeight="1" x14ac:dyDescent="0.2">
      <c r="A29" s="5" t="s">
        <v>24</v>
      </c>
      <c r="B29" s="30" t="s">
        <v>25</v>
      </c>
      <c r="C29" s="31">
        <f>C30</f>
        <v>-93365.22</v>
      </c>
      <c r="D29" s="31">
        <f>D30</f>
        <v>-95201.82</v>
      </c>
    </row>
    <row r="30" spans="1:4" ht="132" customHeight="1" x14ac:dyDescent="0.2">
      <c r="A30" s="5" t="s">
        <v>107</v>
      </c>
      <c r="B30" s="30" t="s">
        <v>108</v>
      </c>
      <c r="C30" s="31">
        <v>-93365.22</v>
      </c>
      <c r="D30" s="31">
        <v>-95201.82</v>
      </c>
    </row>
    <row r="31" spans="1:4" ht="23.25" customHeight="1" x14ac:dyDescent="0.2">
      <c r="A31" s="38" t="s">
        <v>94</v>
      </c>
      <c r="B31" s="38" t="s">
        <v>95</v>
      </c>
      <c r="C31" s="33">
        <f>C32</f>
        <v>257180</v>
      </c>
      <c r="D31" s="33">
        <f>D32</f>
        <v>294748.64</v>
      </c>
    </row>
    <row r="32" spans="1:4" ht="33.75" customHeight="1" x14ac:dyDescent="0.2">
      <c r="A32" s="21" t="s">
        <v>109</v>
      </c>
      <c r="B32" s="21" t="s">
        <v>110</v>
      </c>
      <c r="C32" s="31">
        <f>C33+C34+C35</f>
        <v>257180</v>
      </c>
      <c r="D32" s="31">
        <f>D33+D34+D35</f>
        <v>294748.64</v>
      </c>
    </row>
    <row r="33" spans="1:4" ht="33.75" customHeight="1" x14ac:dyDescent="0.2">
      <c r="A33" s="21" t="s">
        <v>111</v>
      </c>
      <c r="B33" s="30" t="s">
        <v>112</v>
      </c>
      <c r="C33" s="31">
        <v>176425.48</v>
      </c>
      <c r="D33" s="31">
        <v>200214.8</v>
      </c>
    </row>
    <row r="34" spans="1:4" ht="84" customHeight="1" x14ac:dyDescent="0.2">
      <c r="A34" s="21" t="s">
        <v>113</v>
      </c>
      <c r="B34" s="30" t="s">
        <v>114</v>
      </c>
      <c r="C34" s="31">
        <v>80754.52</v>
      </c>
      <c r="D34" s="31">
        <v>94532.45</v>
      </c>
    </row>
    <row r="35" spans="1:4" ht="50.25" customHeight="1" x14ac:dyDescent="0.2">
      <c r="A35" s="21" t="s">
        <v>132</v>
      </c>
      <c r="B35" s="30" t="s">
        <v>128</v>
      </c>
      <c r="C35" s="31">
        <v>0</v>
      </c>
      <c r="D35" s="31">
        <v>1.39</v>
      </c>
    </row>
    <row r="36" spans="1:4" ht="24" customHeight="1" x14ac:dyDescent="0.2">
      <c r="A36" s="13" t="s">
        <v>26</v>
      </c>
      <c r="B36" s="28" t="s">
        <v>27</v>
      </c>
      <c r="C36" s="29">
        <f>C37+C39</f>
        <v>34893500</v>
      </c>
      <c r="D36" s="29">
        <f>D37+D39</f>
        <v>32849709.879999999</v>
      </c>
    </row>
    <row r="37" spans="1:4" ht="18" customHeight="1" x14ac:dyDescent="0.2">
      <c r="A37" s="4" t="s">
        <v>28</v>
      </c>
      <c r="B37" s="7" t="s">
        <v>29</v>
      </c>
      <c r="C37" s="39">
        <f>C38</f>
        <v>5174100</v>
      </c>
      <c r="D37" s="39">
        <f>D38</f>
        <v>5708599.6200000001</v>
      </c>
    </row>
    <row r="38" spans="1:4" ht="51" customHeight="1" x14ac:dyDescent="0.2">
      <c r="A38" s="27" t="s">
        <v>30</v>
      </c>
      <c r="B38" s="40" t="s">
        <v>31</v>
      </c>
      <c r="C38" s="39">
        <v>5174100</v>
      </c>
      <c r="D38" s="39">
        <v>5708599.6200000001</v>
      </c>
    </row>
    <row r="39" spans="1:4" ht="18.75" customHeight="1" x14ac:dyDescent="0.2">
      <c r="A39" s="4" t="s">
        <v>32</v>
      </c>
      <c r="B39" s="7" t="s">
        <v>33</v>
      </c>
      <c r="C39" s="39">
        <f>C40+C42</f>
        <v>29719400</v>
      </c>
      <c r="D39" s="39">
        <f>D40+D42</f>
        <v>27141110.259999998</v>
      </c>
    </row>
    <row r="40" spans="1:4" ht="20.25" customHeight="1" x14ac:dyDescent="0.2">
      <c r="A40" s="4" t="s">
        <v>34</v>
      </c>
      <c r="B40" s="7" t="s">
        <v>35</v>
      </c>
      <c r="C40" s="39">
        <f>C41</f>
        <v>26136400</v>
      </c>
      <c r="D40" s="39">
        <f>D41</f>
        <v>24063961.809999999</v>
      </c>
    </row>
    <row r="41" spans="1:4" ht="50.25" customHeight="1" x14ac:dyDescent="0.2">
      <c r="A41" s="4" t="s">
        <v>36</v>
      </c>
      <c r="B41" s="8" t="s">
        <v>37</v>
      </c>
      <c r="C41" s="39">
        <v>26136400</v>
      </c>
      <c r="D41" s="39">
        <v>24063961.809999999</v>
      </c>
    </row>
    <row r="42" spans="1:4" ht="22.5" customHeight="1" x14ac:dyDescent="0.2">
      <c r="A42" s="4" t="s">
        <v>38</v>
      </c>
      <c r="B42" s="7" t="s">
        <v>39</v>
      </c>
      <c r="C42" s="39">
        <f>C43</f>
        <v>3583000</v>
      </c>
      <c r="D42" s="39">
        <f>D43</f>
        <v>3077148.45</v>
      </c>
    </row>
    <row r="43" spans="1:4" ht="53.25" customHeight="1" x14ac:dyDescent="0.2">
      <c r="A43" s="4" t="s">
        <v>40</v>
      </c>
      <c r="B43" s="7" t="s">
        <v>41</v>
      </c>
      <c r="C43" s="39">
        <v>3583000</v>
      </c>
      <c r="D43" s="39">
        <v>3077148.45</v>
      </c>
    </row>
    <row r="44" spans="1:4" ht="48.75" customHeight="1" x14ac:dyDescent="0.2">
      <c r="A44" s="13" t="s">
        <v>42</v>
      </c>
      <c r="B44" s="15" t="s">
        <v>43</v>
      </c>
      <c r="C44" s="29">
        <f>C47+C49+C52</f>
        <v>20765034</v>
      </c>
      <c r="D44" s="29">
        <f>D47+D49+D52</f>
        <v>21431688.52</v>
      </c>
    </row>
    <row r="45" spans="1:4" ht="103.5" customHeight="1" x14ac:dyDescent="0.2">
      <c r="A45" s="4" t="s">
        <v>44</v>
      </c>
      <c r="B45" s="8" t="s">
        <v>45</v>
      </c>
      <c r="C45" s="39">
        <f t="shared" ref="C45:D46" si="0">C46</f>
        <v>15512034</v>
      </c>
      <c r="D45" s="39">
        <f t="shared" si="0"/>
        <v>16175341.08</v>
      </c>
    </row>
    <row r="46" spans="1:4" ht="82.5" customHeight="1" x14ac:dyDescent="0.2">
      <c r="A46" s="4" t="s">
        <v>46</v>
      </c>
      <c r="B46" s="7" t="s">
        <v>47</v>
      </c>
      <c r="C46" s="39">
        <f t="shared" si="0"/>
        <v>15512034</v>
      </c>
      <c r="D46" s="39">
        <f t="shared" si="0"/>
        <v>16175341.08</v>
      </c>
    </row>
    <row r="47" spans="1:4" ht="99" x14ac:dyDescent="0.2">
      <c r="A47" s="4" t="s">
        <v>48</v>
      </c>
      <c r="B47" s="7" t="s">
        <v>49</v>
      </c>
      <c r="C47" s="39">
        <v>15512034</v>
      </c>
      <c r="D47" s="39">
        <v>16175341.08</v>
      </c>
    </row>
    <row r="48" spans="1:4" ht="49.5" customHeight="1" x14ac:dyDescent="0.2">
      <c r="A48" s="4" t="s">
        <v>50</v>
      </c>
      <c r="B48" s="7" t="s">
        <v>51</v>
      </c>
      <c r="C48" s="39">
        <f>C49</f>
        <v>4153000</v>
      </c>
      <c r="D48" s="39">
        <f>D49</f>
        <v>4194431.3099999996</v>
      </c>
    </row>
    <row r="49" spans="1:4" ht="51" customHeight="1" x14ac:dyDescent="0.2">
      <c r="A49" s="4" t="s">
        <v>52</v>
      </c>
      <c r="B49" s="7" t="s">
        <v>53</v>
      </c>
      <c r="C49" s="39">
        <v>4153000</v>
      </c>
      <c r="D49" s="39">
        <v>4194431.3099999996</v>
      </c>
    </row>
    <row r="50" spans="1:4" ht="101.25" customHeight="1" x14ac:dyDescent="0.2">
      <c r="A50" s="4" t="s">
        <v>54</v>
      </c>
      <c r="B50" s="7" t="s">
        <v>55</v>
      </c>
      <c r="C50" s="39">
        <f t="shared" ref="C50:D51" si="1">C51</f>
        <v>1100000</v>
      </c>
      <c r="D50" s="39">
        <f t="shared" si="1"/>
        <v>1061916.1299999999</v>
      </c>
    </row>
    <row r="51" spans="1:4" ht="100.5" customHeight="1" x14ac:dyDescent="0.2">
      <c r="A51" s="4" t="s">
        <v>56</v>
      </c>
      <c r="B51" s="7" t="s">
        <v>57</v>
      </c>
      <c r="C51" s="39">
        <f t="shared" si="1"/>
        <v>1100000</v>
      </c>
      <c r="D51" s="39">
        <f t="shared" si="1"/>
        <v>1061916.1299999999</v>
      </c>
    </row>
    <row r="52" spans="1:4" s="24" customFormat="1" ht="99.75" customHeight="1" x14ac:dyDescent="0.2">
      <c r="A52" s="4" t="s">
        <v>58</v>
      </c>
      <c r="B52" s="8" t="s">
        <v>59</v>
      </c>
      <c r="C52" s="39">
        <v>1100000</v>
      </c>
      <c r="D52" s="39">
        <v>1061916.1299999999</v>
      </c>
    </row>
    <row r="53" spans="1:4" s="24" customFormat="1" ht="51.75" customHeight="1" x14ac:dyDescent="0.2">
      <c r="A53" s="17" t="s">
        <v>60</v>
      </c>
      <c r="B53" s="18" t="s">
        <v>61</v>
      </c>
      <c r="C53" s="29">
        <f>C54</f>
        <v>180000</v>
      </c>
      <c r="D53" s="29">
        <f t="shared" ref="D53:D55" si="2">D54</f>
        <v>65457.2</v>
      </c>
    </row>
    <row r="54" spans="1:4" s="24" customFormat="1" ht="21.75" customHeight="1" x14ac:dyDescent="0.2">
      <c r="A54" s="9" t="s">
        <v>62</v>
      </c>
      <c r="B54" s="10" t="s">
        <v>63</v>
      </c>
      <c r="C54" s="39">
        <f>C55</f>
        <v>180000</v>
      </c>
      <c r="D54" s="39">
        <f t="shared" si="2"/>
        <v>65457.2</v>
      </c>
    </row>
    <row r="55" spans="1:4" s="24" customFormat="1" ht="34.5" customHeight="1" x14ac:dyDescent="0.2">
      <c r="A55" s="9" t="s">
        <v>64</v>
      </c>
      <c r="B55" s="10" t="s">
        <v>65</v>
      </c>
      <c r="C55" s="39">
        <f>C56</f>
        <v>180000</v>
      </c>
      <c r="D55" s="39">
        <f t="shared" si="2"/>
        <v>65457.2</v>
      </c>
    </row>
    <row r="56" spans="1:4" s="24" customFormat="1" ht="52.5" customHeight="1" x14ac:dyDescent="0.2">
      <c r="A56" s="9" t="s">
        <v>66</v>
      </c>
      <c r="B56" s="10" t="s">
        <v>67</v>
      </c>
      <c r="C56" s="39">
        <v>180000</v>
      </c>
      <c r="D56" s="39">
        <v>65457.2</v>
      </c>
    </row>
    <row r="57" spans="1:4" ht="36" customHeight="1" x14ac:dyDescent="0.2">
      <c r="A57" s="13" t="s">
        <v>68</v>
      </c>
      <c r="B57" s="15" t="s">
        <v>69</v>
      </c>
      <c r="C57" s="29">
        <f>C59+C60</f>
        <v>6392094</v>
      </c>
      <c r="D57" s="29">
        <f t="shared" ref="D57" si="3">D59+D60</f>
        <v>4389478.43</v>
      </c>
    </row>
    <row r="58" spans="1:4" ht="102" customHeight="1" x14ac:dyDescent="0.2">
      <c r="A58" s="11" t="s">
        <v>91</v>
      </c>
      <c r="B58" s="8" t="s">
        <v>92</v>
      </c>
      <c r="C58" s="39">
        <f>C59</f>
        <v>6245728.7800000003</v>
      </c>
      <c r="D58" s="39">
        <f>D59</f>
        <v>4243113.22</v>
      </c>
    </row>
    <row r="59" spans="1:4" ht="102" customHeight="1" x14ac:dyDescent="0.2">
      <c r="A59" s="11" t="s">
        <v>70</v>
      </c>
      <c r="B59" s="8" t="s">
        <v>115</v>
      </c>
      <c r="C59" s="39">
        <v>6245728.7800000003</v>
      </c>
      <c r="D59" s="39">
        <v>4243113.22</v>
      </c>
    </row>
    <row r="60" spans="1:4" ht="35.25" customHeight="1" x14ac:dyDescent="0.2">
      <c r="A60" s="11" t="s">
        <v>98</v>
      </c>
      <c r="B60" s="8" t="s">
        <v>116</v>
      </c>
      <c r="C60" s="39">
        <f>C61+C62</f>
        <v>146365.22</v>
      </c>
      <c r="D60" s="39">
        <f t="shared" ref="D60" si="4">D61+D62</f>
        <v>146365.21000000002</v>
      </c>
    </row>
    <row r="61" spans="1:4" ht="67.5" customHeight="1" x14ac:dyDescent="0.2">
      <c r="A61" s="11" t="s">
        <v>97</v>
      </c>
      <c r="B61" s="8" t="s">
        <v>117</v>
      </c>
      <c r="C61" s="39">
        <v>145189.29999999999</v>
      </c>
      <c r="D61" s="39">
        <v>145189.29</v>
      </c>
    </row>
    <row r="62" spans="1:4" ht="67.5" customHeight="1" x14ac:dyDescent="0.2">
      <c r="A62" s="11" t="s">
        <v>118</v>
      </c>
      <c r="B62" s="43" t="s">
        <v>119</v>
      </c>
      <c r="C62" s="39">
        <v>1175.92</v>
      </c>
      <c r="D62" s="39">
        <v>1175.92</v>
      </c>
    </row>
    <row r="63" spans="1:4" ht="19.5" customHeight="1" x14ac:dyDescent="0.2">
      <c r="A63" s="20" t="s">
        <v>71</v>
      </c>
      <c r="B63" s="44" t="s">
        <v>72</v>
      </c>
      <c r="C63" s="41">
        <f>C66+C64</f>
        <v>320000</v>
      </c>
      <c r="D63" s="41">
        <f>D66+D64</f>
        <v>64614.200000000004</v>
      </c>
    </row>
    <row r="64" spans="1:4" ht="54" customHeight="1" x14ac:dyDescent="0.2">
      <c r="A64" s="19" t="s">
        <v>96</v>
      </c>
      <c r="B64" s="45" t="s">
        <v>129</v>
      </c>
      <c r="C64" s="42">
        <f>C65</f>
        <v>0</v>
      </c>
      <c r="D64" s="42">
        <f>D65</f>
        <v>3896.54</v>
      </c>
    </row>
    <row r="65" spans="1:4" ht="69" customHeight="1" x14ac:dyDescent="0.2">
      <c r="A65" s="19" t="s">
        <v>131</v>
      </c>
      <c r="B65" s="45" t="s">
        <v>130</v>
      </c>
      <c r="C65" s="42">
        <v>0</v>
      </c>
      <c r="D65" s="42">
        <v>3896.54</v>
      </c>
    </row>
    <row r="66" spans="1:4" ht="36.75" customHeight="1" x14ac:dyDescent="0.2">
      <c r="A66" s="19" t="s">
        <v>73</v>
      </c>
      <c r="B66" s="16" t="s">
        <v>74</v>
      </c>
      <c r="C66" s="42">
        <f t="shared" ref="C66:D66" si="5">C67</f>
        <v>320000</v>
      </c>
      <c r="D66" s="42">
        <f t="shared" si="5"/>
        <v>60717.66</v>
      </c>
    </row>
    <row r="67" spans="1:4" ht="51.75" customHeight="1" x14ac:dyDescent="0.2">
      <c r="A67" s="19" t="s">
        <v>75</v>
      </c>
      <c r="B67" s="16" t="s">
        <v>76</v>
      </c>
      <c r="C67" s="42">
        <v>320000</v>
      </c>
      <c r="D67" s="42">
        <v>60717.66</v>
      </c>
    </row>
    <row r="68" spans="1:4" ht="21.75" customHeight="1" x14ac:dyDescent="0.2">
      <c r="A68" s="13" t="s">
        <v>77</v>
      </c>
      <c r="B68" s="15" t="s">
        <v>78</v>
      </c>
      <c r="C68" s="29">
        <f t="shared" ref="C68:D68" si="6">C69</f>
        <v>7869684.1699999999</v>
      </c>
      <c r="D68" s="29">
        <f t="shared" si="6"/>
        <v>7869684.1699999999</v>
      </c>
    </row>
    <row r="69" spans="1:4" ht="32.25" customHeight="1" x14ac:dyDescent="0.2">
      <c r="A69" s="13" t="s">
        <v>79</v>
      </c>
      <c r="B69" s="23" t="s">
        <v>80</v>
      </c>
      <c r="C69" s="29">
        <f>C73+C70</f>
        <v>7869684.1699999999</v>
      </c>
      <c r="D69" s="29">
        <f t="shared" ref="D69" si="7">D73+D70</f>
        <v>7869684.1699999999</v>
      </c>
    </row>
    <row r="70" spans="1:4" ht="32.25" customHeight="1" x14ac:dyDescent="0.2">
      <c r="A70" s="4" t="s">
        <v>120</v>
      </c>
      <c r="B70" s="8" t="s">
        <v>93</v>
      </c>
      <c r="C70" s="39">
        <f>C71</f>
        <v>7000000</v>
      </c>
      <c r="D70" s="39">
        <f t="shared" ref="D70:D71" si="8">D71</f>
        <v>7000000</v>
      </c>
    </row>
    <row r="71" spans="1:4" ht="20.25" customHeight="1" x14ac:dyDescent="0.2">
      <c r="A71" s="4" t="s">
        <v>121</v>
      </c>
      <c r="B71" s="22" t="s">
        <v>86</v>
      </c>
      <c r="C71" s="39">
        <f>C72</f>
        <v>7000000</v>
      </c>
      <c r="D71" s="39">
        <f t="shared" si="8"/>
        <v>7000000</v>
      </c>
    </row>
    <row r="72" spans="1:4" ht="21" customHeight="1" x14ac:dyDescent="0.2">
      <c r="A72" s="4" t="s">
        <v>122</v>
      </c>
      <c r="B72" s="21" t="s">
        <v>87</v>
      </c>
      <c r="C72" s="39">
        <v>7000000</v>
      </c>
      <c r="D72" s="39">
        <v>7000000</v>
      </c>
    </row>
    <row r="73" spans="1:4" ht="39" customHeight="1" x14ac:dyDescent="0.2">
      <c r="A73" s="4" t="s">
        <v>123</v>
      </c>
      <c r="B73" s="7" t="s">
        <v>81</v>
      </c>
      <c r="C73" s="39">
        <f>C74+C76</f>
        <v>869684.16999999993</v>
      </c>
      <c r="D73" s="39">
        <f>D74+D76</f>
        <v>869684.16999999993</v>
      </c>
    </row>
    <row r="74" spans="1:4" ht="51.75" customHeight="1" x14ac:dyDescent="0.2">
      <c r="A74" s="4" t="s">
        <v>124</v>
      </c>
      <c r="B74" s="7" t="s">
        <v>88</v>
      </c>
      <c r="C74" s="39">
        <f>C75</f>
        <v>117961.98</v>
      </c>
      <c r="D74" s="39">
        <f>D75</f>
        <v>117961.98</v>
      </c>
    </row>
    <row r="75" spans="1:4" ht="51.75" customHeight="1" x14ac:dyDescent="0.2">
      <c r="A75" s="4" t="s">
        <v>125</v>
      </c>
      <c r="B75" s="7" t="s">
        <v>89</v>
      </c>
      <c r="C75" s="39">
        <v>117961.98</v>
      </c>
      <c r="D75" s="39">
        <v>117961.98</v>
      </c>
    </row>
    <row r="76" spans="1:4" ht="36" customHeight="1" x14ac:dyDescent="0.2">
      <c r="A76" s="4" t="s">
        <v>126</v>
      </c>
      <c r="B76" s="7" t="s">
        <v>82</v>
      </c>
      <c r="C76" s="39">
        <f>C77</f>
        <v>751722.19</v>
      </c>
      <c r="D76" s="39">
        <f t="shared" ref="D76" si="9">D77</f>
        <v>751722.19</v>
      </c>
    </row>
    <row r="77" spans="1:4" ht="49.5" x14ac:dyDescent="0.2">
      <c r="A77" s="4" t="s">
        <v>127</v>
      </c>
      <c r="B77" s="7" t="s">
        <v>83</v>
      </c>
      <c r="C77" s="39">
        <v>751722.19</v>
      </c>
      <c r="D77" s="39">
        <v>751722.19</v>
      </c>
    </row>
    <row r="78" spans="1:4" ht="16.5" x14ac:dyDescent="0.2">
      <c r="A78" s="13"/>
      <c r="B78" s="15" t="s">
        <v>84</v>
      </c>
      <c r="C78" s="29">
        <f>C68+C15</f>
        <v>99435133.780000001</v>
      </c>
      <c r="D78" s="29">
        <f>D68+D15</f>
        <v>94398899.530000016</v>
      </c>
    </row>
  </sheetData>
  <mergeCells count="5">
    <mergeCell ref="A12:A14"/>
    <mergeCell ref="B12:B14"/>
    <mergeCell ref="C12:C14"/>
    <mergeCell ref="D12:D14"/>
    <mergeCell ref="A9:D9"/>
  </mergeCells>
  <pageMargins left="1.1811023622047245" right="0.39370078740157483" top="0.78740157480314965" bottom="0.78740157480314965" header="0.31496062992125984" footer="0.31496062992125984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OrlikovaNP_6211</dc:creator>
  <cp:lastModifiedBy>1</cp:lastModifiedBy>
  <cp:lastPrinted>2020-03-31T08:38:33Z</cp:lastPrinted>
  <dcterms:created xsi:type="dcterms:W3CDTF">2016-02-20T05:52:29Z</dcterms:created>
  <dcterms:modified xsi:type="dcterms:W3CDTF">2020-09-02T12:51:20Z</dcterms:modified>
</cp:coreProperties>
</file>